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Tabelle1" sheetId="1" r:id="rId1"/>
    <sheet name="Tabelle2" sheetId="2" r:id="rId2"/>
    <sheet name="Tabelle3" sheetId="3" r:id="rId3"/>
  </sheets>
  <calcPr calcId="144525"/>
</workbook>
</file>

<file path=xl/calcChain.xml><?xml version="1.0" encoding="utf-8"?>
<calcChain xmlns="http://schemas.openxmlformats.org/spreadsheetml/2006/main">
  <c r="C20" i="1" l="1"/>
  <c r="C14" i="1"/>
  <c r="C13" i="1"/>
  <c r="C17" i="1"/>
  <c r="C18" i="1" s="1"/>
  <c r="C16" i="1"/>
  <c r="C19" i="1" s="1"/>
  <c r="C15" i="1"/>
  <c r="C12" i="1"/>
  <c r="C10" i="1"/>
  <c r="C11" i="1" s="1"/>
</calcChain>
</file>

<file path=xl/sharedStrings.xml><?xml version="1.0" encoding="utf-8"?>
<sst xmlns="http://schemas.openxmlformats.org/spreadsheetml/2006/main" count="29" uniqueCount="25">
  <si>
    <t>Grenzgröße</t>
  </si>
  <si>
    <t>sinnvolle Vergrößerung</t>
  </si>
  <si>
    <t>Lichtsammelleistung</t>
  </si>
  <si>
    <t xml:space="preserve"> mal mehr im Vergleich zum Auge</t>
  </si>
  <si>
    <t xml:space="preserve">Auflösungsvermögen </t>
  </si>
  <si>
    <t>Bogensekunden</t>
  </si>
  <si>
    <t>Teleskopberechungen</t>
  </si>
  <si>
    <t>Durchmesser Beugungsscheibe</t>
  </si>
  <si>
    <t>mm</t>
  </si>
  <si>
    <t>mag</t>
  </si>
  <si>
    <t>fach</t>
  </si>
  <si>
    <t>förderliche Vergrößerung</t>
  </si>
  <si>
    <t>größtes aufgelöstes Objekt auf dem Mond</t>
  </si>
  <si>
    <t>km</t>
  </si>
  <si>
    <t>fotografische Grenzgröße</t>
  </si>
  <si>
    <t>minimale Vergrößerung</t>
  </si>
  <si>
    <t>Öffungsverhältnis                                       1:</t>
  </si>
  <si>
    <t>Kamerapixelgröße</t>
  </si>
  <si>
    <t>Grad</t>
  </si>
  <si>
    <t>maximale Belichtungszeit ohne Strichspuren</t>
  </si>
  <si>
    <t>Sekunden</t>
  </si>
  <si>
    <t>geschätzte Grenzgröße am Himmel</t>
  </si>
  <si>
    <t>Objektivdurchmesser in mm</t>
  </si>
  <si>
    <t>Brennweite des Teleskopes</t>
  </si>
  <si>
    <t>Deklination des beobachteten Sternes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</si>
</sst>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E0E0E0"/>
      <name val="Tahoma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/>
    <xf numFmtId="0" fontId="2" fillId="3" borderId="5" xfId="0" applyFont="1" applyFill="1" applyBorder="1" applyAlignment="1">
      <alignment horizontal="left"/>
    </xf>
    <xf numFmtId="0" fontId="3" fillId="3" borderId="10" xfId="0" applyFont="1" applyFill="1" applyBorder="1"/>
    <xf numFmtId="0" fontId="3" fillId="3" borderId="11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3" fillId="3" borderId="13" xfId="0" applyFont="1" applyFill="1" applyBorder="1"/>
    <xf numFmtId="0" fontId="0" fillId="3" borderId="14" xfId="0" applyFill="1" applyBorder="1"/>
    <xf numFmtId="0" fontId="3" fillId="3" borderId="15" xfId="0" applyFont="1" applyFill="1" applyBorder="1"/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0" fontId="0" fillId="3" borderId="19" xfId="0" applyFill="1" applyBorder="1"/>
    <xf numFmtId="0" fontId="0" fillId="3" borderId="21" xfId="0" applyFill="1" applyBorder="1"/>
    <xf numFmtId="0" fontId="0" fillId="0" borderId="11" xfId="0" applyBorder="1"/>
    <xf numFmtId="0" fontId="3" fillId="3" borderId="22" xfId="0" applyFont="1" applyFill="1" applyBorder="1"/>
    <xf numFmtId="0" fontId="4" fillId="3" borderId="19" xfId="0" applyFont="1" applyFill="1" applyBorder="1"/>
    <xf numFmtId="0" fontId="4" fillId="3" borderId="11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20" fontId="4" fillId="2" borderId="8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C18" sqref="C18"/>
    </sheetView>
  </sheetViews>
  <sheetFormatPr baseColWidth="10" defaultRowHeight="15" x14ac:dyDescent="0.25"/>
  <cols>
    <col min="2" max="2" width="30.7109375" customWidth="1"/>
  </cols>
  <sheetData>
    <row r="1" spans="1:13" x14ac:dyDescent="0.25">
      <c r="A1" s="3"/>
      <c r="B1" s="4"/>
      <c r="C1" s="4"/>
      <c r="D1" s="4"/>
      <c r="E1" s="4"/>
      <c r="F1" s="5"/>
    </row>
    <row r="2" spans="1:13" ht="27" thickBot="1" x14ac:dyDescent="0.45">
      <c r="A2" s="7"/>
      <c r="B2" s="10" t="s">
        <v>6</v>
      </c>
      <c r="C2" s="9"/>
      <c r="D2" s="7"/>
      <c r="E2" s="7"/>
      <c r="F2" s="8"/>
      <c r="M2" s="1"/>
    </row>
    <row r="3" spans="1:13" ht="15.75" thickBot="1" x14ac:dyDescent="0.3">
      <c r="A3" s="3"/>
      <c r="B3" s="4"/>
      <c r="C3" s="4"/>
      <c r="D3" s="4"/>
      <c r="E3" s="4"/>
      <c r="F3" s="5"/>
    </row>
    <row r="4" spans="1:13" ht="15.75" x14ac:dyDescent="0.25">
      <c r="A4" s="15" t="s">
        <v>22</v>
      </c>
      <c r="B4" s="12"/>
      <c r="C4" s="17">
        <v>42</v>
      </c>
      <c r="D4" s="13"/>
      <c r="E4" s="13"/>
      <c r="F4" s="16"/>
    </row>
    <row r="5" spans="1:13" ht="15.75" x14ac:dyDescent="0.25">
      <c r="A5" s="15" t="s">
        <v>21</v>
      </c>
      <c r="B5" s="12"/>
      <c r="C5" s="18">
        <v>6</v>
      </c>
      <c r="D5" s="13"/>
      <c r="E5" s="13"/>
      <c r="F5" s="16"/>
    </row>
    <row r="6" spans="1:13" ht="15.75" x14ac:dyDescent="0.25">
      <c r="A6" s="20" t="s">
        <v>23</v>
      </c>
      <c r="B6" s="21"/>
      <c r="C6" s="22">
        <v>200</v>
      </c>
      <c r="D6" s="23"/>
      <c r="E6" s="23"/>
      <c r="F6" s="24"/>
    </row>
    <row r="7" spans="1:13" s="25" customFormat="1" ht="15.75" x14ac:dyDescent="0.25">
      <c r="A7" s="26" t="s">
        <v>17</v>
      </c>
      <c r="B7" s="27"/>
      <c r="C7" s="22">
        <v>4.3E-3</v>
      </c>
      <c r="D7" s="27" t="s">
        <v>8</v>
      </c>
      <c r="E7" s="23"/>
      <c r="F7" s="24"/>
    </row>
    <row r="8" spans="1:13" s="2" customFormat="1" ht="16.5" thickBot="1" x14ac:dyDescent="0.3">
      <c r="A8" s="11" t="s">
        <v>24</v>
      </c>
      <c r="B8" s="28"/>
      <c r="C8" s="19">
        <v>48</v>
      </c>
      <c r="D8" s="28" t="s">
        <v>18</v>
      </c>
      <c r="E8" s="13"/>
      <c r="F8" s="14"/>
    </row>
    <row r="9" spans="1:13" ht="15.75" thickBot="1" x14ac:dyDescent="0.3">
      <c r="A9" s="6"/>
      <c r="B9" s="7"/>
      <c r="C9" s="7"/>
      <c r="D9" s="7"/>
      <c r="E9" s="7"/>
      <c r="F9" s="8"/>
    </row>
    <row r="10" spans="1:13" ht="16.5" thickBot="1" x14ac:dyDescent="0.3">
      <c r="A10" s="29" t="s">
        <v>0</v>
      </c>
      <c r="B10" s="30"/>
      <c r="C10" s="29">
        <f>2.512*LOG10(C4*C4/49)+C5</f>
        <v>9.909431881927425</v>
      </c>
      <c r="D10" s="30" t="s">
        <v>9</v>
      </c>
      <c r="E10" s="30"/>
      <c r="F10" s="31"/>
      <c r="H10" s="2"/>
    </row>
    <row r="11" spans="1:13" ht="16.5" thickBot="1" x14ac:dyDescent="0.3">
      <c r="A11" s="29" t="s">
        <v>14</v>
      </c>
      <c r="B11" s="30"/>
      <c r="C11" s="29">
        <f>C10+2.5</f>
        <v>12.409431881927425</v>
      </c>
      <c r="D11" s="30" t="s">
        <v>9</v>
      </c>
      <c r="E11" s="30"/>
      <c r="F11" s="31"/>
    </row>
    <row r="12" spans="1:13" ht="16.5" thickBot="1" x14ac:dyDescent="0.3">
      <c r="A12" s="29" t="s">
        <v>1</v>
      </c>
      <c r="B12" s="30"/>
      <c r="C12" s="29">
        <f>C4*2</f>
        <v>84</v>
      </c>
      <c r="D12" s="30" t="s">
        <v>10</v>
      </c>
      <c r="E12" s="30"/>
      <c r="F12" s="31"/>
      <c r="I12" s="2"/>
      <c r="J12" s="2"/>
    </row>
    <row r="13" spans="1:13" ht="16.5" thickBot="1" x14ac:dyDescent="0.3">
      <c r="A13" s="29" t="s">
        <v>11</v>
      </c>
      <c r="B13" s="30"/>
      <c r="C13" s="29">
        <f>C4/0.7</f>
        <v>60.000000000000007</v>
      </c>
      <c r="D13" s="30" t="s">
        <v>10</v>
      </c>
      <c r="E13" s="30"/>
      <c r="F13" s="31"/>
    </row>
    <row r="14" spans="1:13" ht="16.5" thickBot="1" x14ac:dyDescent="0.3">
      <c r="A14" s="29" t="s">
        <v>15</v>
      </c>
      <c r="B14" s="30"/>
      <c r="C14" s="29">
        <f>C4/7</f>
        <v>6</v>
      </c>
      <c r="D14" s="30" t="s">
        <v>10</v>
      </c>
      <c r="E14" s="30"/>
      <c r="F14" s="31"/>
    </row>
    <row r="15" spans="1:13" ht="16.5" thickBot="1" x14ac:dyDescent="0.3">
      <c r="A15" s="29" t="s">
        <v>2</v>
      </c>
      <c r="B15" s="30"/>
      <c r="C15" s="29">
        <f>C4*C4/49</f>
        <v>36</v>
      </c>
      <c r="D15" s="30" t="s">
        <v>3</v>
      </c>
      <c r="E15" s="30"/>
      <c r="F15" s="31"/>
    </row>
    <row r="16" spans="1:13" ht="16.5" thickBot="1" x14ac:dyDescent="0.3">
      <c r="A16" s="29" t="s">
        <v>4</v>
      </c>
      <c r="B16" s="30"/>
      <c r="C16" s="29">
        <f>138.6/C4</f>
        <v>3.3</v>
      </c>
      <c r="D16" s="30" t="s">
        <v>5</v>
      </c>
      <c r="E16" s="30"/>
      <c r="F16" s="31"/>
    </row>
    <row r="17" spans="1:6" ht="16.5" thickBot="1" x14ac:dyDescent="0.3">
      <c r="A17" s="29" t="s">
        <v>16</v>
      </c>
      <c r="B17" s="32"/>
      <c r="C17" s="29">
        <f>C6/C4</f>
        <v>4.7619047619047619</v>
      </c>
      <c r="D17" s="30"/>
      <c r="E17" s="30"/>
      <c r="F17" s="31"/>
    </row>
    <row r="18" spans="1:6" ht="16.5" thickBot="1" x14ac:dyDescent="0.3">
      <c r="A18" s="29" t="s">
        <v>7</v>
      </c>
      <c r="B18" s="30"/>
      <c r="C18" s="29">
        <f>2.43932*550/1000000*C17</f>
        <v>6.3886952380952386E-3</v>
      </c>
      <c r="D18" s="30" t="s">
        <v>8</v>
      </c>
      <c r="E18" s="30"/>
      <c r="F18" s="31"/>
    </row>
    <row r="19" spans="1:6" ht="16.5" thickBot="1" x14ac:dyDescent="0.3">
      <c r="A19" s="29" t="s">
        <v>12</v>
      </c>
      <c r="B19" s="30"/>
      <c r="C19" s="29">
        <f>TAN(C16/(180/3.1415926))/3600*384000</f>
        <v>6.1503611974706667</v>
      </c>
      <c r="D19" s="30" t="s">
        <v>13</v>
      </c>
      <c r="E19" s="30"/>
      <c r="F19" s="31"/>
    </row>
    <row r="20" spans="1:6" ht="16.5" thickBot="1" x14ac:dyDescent="0.3">
      <c r="A20" s="29" t="s">
        <v>19</v>
      </c>
      <c r="B20" s="31"/>
      <c r="C20" s="30">
        <f>(13713*C7)/(C6*COS(C8/(180/3.1415926)))</f>
        <v>0.44061576696514859</v>
      </c>
      <c r="D20" s="30" t="s">
        <v>20</v>
      </c>
      <c r="E20" s="30"/>
      <c r="F20" s="31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2016-12-15T20:46:20Z</dcterms:created>
  <dcterms:modified xsi:type="dcterms:W3CDTF">2016-12-15T21:29:17Z</dcterms:modified>
</cp:coreProperties>
</file>